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<sst xmlns="http://schemas.openxmlformats.org/spreadsheetml/2006/main" count="33" uniqueCount="31">
  <si>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t>Reducciones</t>
  </si>
  <si>
    <t>Ampliaciones</t>
  </si>
  <si>
    <t>2</t>
  </si>
  <si>
    <t>3= (1 + ó - 2)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</si>
  <si>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</si>
  <si>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</si>
  <si>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</si>
  <si>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</si>
  <si>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</si>
  <si>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</si>
  <si>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</si>
  <si>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</si>
  <si>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</si>
  <si>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</si>
  <si>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</si>
  <si>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</si>
  <si>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</si>
  <si>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</si>
  <si>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</si>
  <si>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</si>
  <si>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Ventas de Bienes y Servicios</t>
  </si>
  <si>
    <t>VIII</t>
  </si>
  <si>
    <t>Participaciones y Aportaciones</t>
  </si>
  <si>
    <t>IX</t>
  </si>
  <si>
    <t>Transfer., Asignaciones, Subsidios y Otras Ayudas</t>
  </si>
  <si>
    <t>TOTAL DE INGRESOS:</t>
  </si>
  <si>
    <t>ESTADO ANALÍTICO DE INGRESOS PRESUPUESTALES POR RUBRO</t>
  </si>
  <si>
    <t>81500000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</si>
  <si>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</si>
  <si>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2017, mismos que se encuentran etiquetados para Inversión Pública y Gasto Corriente.</t>
    </r>
  </si>
  <si>
    <t>AL 31 DE MARZO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</si>
</sst>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61" applyFill="1" applyBorder="1" applyAlignment="1">
      <alignment vertical="center"/>
      <protection/>
    </xf>
    <xf numFmtId="49" fontId="2" fillId="0" borderId="0" xfId="61" applyNumberFormat="1" applyFill="1" applyBorder="1" applyAlignment="1">
      <alignment vertical="center"/>
      <protection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2" xfId="97"/>
    <cellStyle name="Porcentaje 3" xfId="98"/>
    <cellStyle name="Porcentaje 31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895350</xdr:colOff>
      <xdr:row>1</xdr:row>
      <xdr:rowOff>19050</xdr:rowOff>
    </xdr:from>
    <xdr:to>
      <xdr:col>10</xdr:col>
      <xdr:colOff>866775</xdr:colOff>
      <xdr:row>4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28575</xdr:rowOff>
    </xdr:from>
    <xdr:to>
      <xdr:col>2</xdr:col>
      <xdr:colOff>1476375</xdr:colOff>
      <xdr:row>4</xdr:row>
      <xdr:rowOff>180975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47650" y="21907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F15" sqref="F15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3.28125" style="1" customWidth="1"/>
    <col min="12" max="16384" width="11.421875" style="1" customWidth="1"/>
  </cols>
  <sheetData>
    <row r="1" ht="15">
      <c r="L1" s="3"/>
    </row>
    <row r="2" spans="5:12" ht="15">
      <c r="E2" s="19"/>
      <c r="F2" s="19"/>
      <c r="L2" s="3"/>
    </row>
    <row r="3" spans="2:12" ht="15.75">
      <c r="B3" s="25" t="s">
        <v>26</v>
      </c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2:12" ht="15">
      <c r="B4" s="26" t="s">
        <v>30</v>
      </c>
      <c r="C4" s="26"/>
      <c r="D4" s="26"/>
      <c r="E4" s="26"/>
      <c r="F4" s="26"/>
      <c r="G4" s="26"/>
      <c r="H4" s="26"/>
      <c r="I4" s="26"/>
      <c r="J4" s="26"/>
      <c r="K4" s="26"/>
      <c r="L4" s="3"/>
    </row>
    <row r="5" ht="15">
      <c r="L5" s="3"/>
    </row>
    <row r="6" ht="15">
      <c r="L6" s="3"/>
    </row>
    <row r="7" spans="1:12" ht="32.25" customHeight="1">
      <c r="A7" s="11"/>
      <c r="B7" s="21" t="s">
        <v>4</v>
      </c>
      <c r="C7" s="22"/>
      <c r="D7" s="23" t="s">
        <v>5</v>
      </c>
      <c r="E7" s="23" t="s">
        <v>6</v>
      </c>
      <c r="F7" s="23"/>
      <c r="G7" s="23" t="s">
        <v>7</v>
      </c>
      <c r="H7" s="23" t="s">
        <v>8</v>
      </c>
      <c r="I7" s="23" t="s">
        <v>9</v>
      </c>
      <c r="J7" s="23" t="s">
        <v>10</v>
      </c>
      <c r="K7" s="27" t="s">
        <v>11</v>
      </c>
      <c r="L7" s="3"/>
    </row>
    <row r="8" spans="1:12" ht="24" customHeight="1">
      <c r="A8" s="11"/>
      <c r="B8" s="21"/>
      <c r="C8" s="22"/>
      <c r="D8" s="24"/>
      <c r="E8" s="12" t="s">
        <v>1</v>
      </c>
      <c r="F8" s="12" t="s">
        <v>0</v>
      </c>
      <c r="G8" s="24"/>
      <c r="H8" s="24"/>
      <c r="I8" s="24"/>
      <c r="J8" s="24"/>
      <c r="K8" s="28"/>
      <c r="L8" s="3"/>
    </row>
    <row r="9" spans="1:12" ht="15" customHeight="1" hidden="1">
      <c r="A9" s="13"/>
      <c r="B9" s="13"/>
      <c r="C9" s="13"/>
      <c r="D9" s="14">
        <v>1</v>
      </c>
      <c r="E9" s="14" t="s">
        <v>2</v>
      </c>
      <c r="F9" s="14" t="s">
        <v>2</v>
      </c>
      <c r="G9" s="14" t="s">
        <v>3</v>
      </c>
      <c r="H9" s="14">
        <v>4</v>
      </c>
      <c r="I9" s="14">
        <v>5</v>
      </c>
      <c r="J9" s="14" t="s">
        <v>12</v>
      </c>
      <c r="K9" s="14" t="s">
        <v>13</v>
      </c>
      <c r="L9" s="3"/>
    </row>
    <row r="10" spans="1:12" ht="15" customHeight="1" hidden="1">
      <c r="A10" s="13"/>
      <c r="B10" s="13"/>
      <c r="C10" s="13"/>
      <c r="D10" s="13">
        <v>81100000</v>
      </c>
      <c r="E10" s="13" t="s">
        <v>14</v>
      </c>
      <c r="F10" s="13" t="s">
        <v>14</v>
      </c>
      <c r="G10" s="13"/>
      <c r="H10" s="13">
        <v>81400000</v>
      </c>
      <c r="I10" s="13" t="s">
        <v>27</v>
      </c>
      <c r="J10" s="13"/>
      <c r="K10" s="13"/>
      <c r="L10" s="3"/>
    </row>
    <row r="11" ht="15">
      <c r="L11" s="3"/>
    </row>
    <row r="12" spans="2:12" ht="15">
      <c r="B12" s="15" t="s">
        <v>15</v>
      </c>
      <c r="C12" s="16" t="s">
        <v>16</v>
      </c>
      <c r="D12" s="17">
        <v>10000000</v>
      </c>
      <c r="E12" s="17">
        <v>500</v>
      </c>
      <c r="F12" s="17">
        <v>0</v>
      </c>
      <c r="G12" s="17">
        <f>D12+E12-F12</f>
        <v>10000500</v>
      </c>
      <c r="H12" s="17">
        <v>4197967.26</v>
      </c>
      <c r="I12" s="17">
        <v>4197967.26</v>
      </c>
      <c r="J12" s="17">
        <f>H12-I12</f>
        <v>0</v>
      </c>
      <c r="K12" s="18">
        <f>IF(G12&lt;&gt;0,I12/G12,0)</f>
        <v>0.4197757372131393</v>
      </c>
      <c r="L12" s="3"/>
    </row>
    <row r="13" ht="15">
      <c r="L13" s="3"/>
    </row>
    <row r="14" spans="2:12" ht="15">
      <c r="B14" s="15" t="s">
        <v>17</v>
      </c>
      <c r="C14" s="16" t="s">
        <v>18</v>
      </c>
      <c r="D14" s="17">
        <v>0</v>
      </c>
      <c r="E14" s="17">
        <v>18089000</v>
      </c>
      <c r="F14" s="17">
        <v>0</v>
      </c>
      <c r="G14" s="17">
        <f>D14+E14-F14</f>
        <v>18089000</v>
      </c>
      <c r="H14" s="17">
        <v>32376542.73</v>
      </c>
      <c r="I14" s="17">
        <v>32355362.5</v>
      </c>
      <c r="J14" s="17">
        <f>H14-I14</f>
        <v>21180.230000000447</v>
      </c>
      <c r="K14" s="18">
        <f>IF(G14&lt;&gt;0,I14/G14,0)</f>
        <v>1.7886761291392559</v>
      </c>
      <c r="L14" s="3"/>
    </row>
    <row r="15" ht="15">
      <c r="L15" s="3"/>
    </row>
    <row r="16" spans="2:12" ht="15">
      <c r="B16" s="15" t="s">
        <v>19</v>
      </c>
      <c r="C16" s="16" t="s">
        <v>20</v>
      </c>
      <c r="D16" s="17">
        <v>21600000</v>
      </c>
      <c r="E16" s="17">
        <v>0</v>
      </c>
      <c r="F16" s="17">
        <v>0</v>
      </c>
      <c r="G16" s="17">
        <f>D16+E16-F16</f>
        <v>21600000</v>
      </c>
      <c r="H16" s="17">
        <v>9521080.719999999</v>
      </c>
      <c r="I16" s="17">
        <v>6773299.93</v>
      </c>
      <c r="J16" s="17">
        <f>H16-I16</f>
        <v>2747780.789999999</v>
      </c>
      <c r="K16" s="18">
        <f>IF(G16&lt;&gt;0,I16/G16,0)</f>
        <v>0.31357870046296293</v>
      </c>
      <c r="L16" s="3"/>
    </row>
    <row r="17" ht="15">
      <c r="L17" s="3"/>
    </row>
    <row r="18" spans="2:12" ht="15">
      <c r="B18" s="15" t="s">
        <v>21</v>
      </c>
      <c r="C18" s="16" t="s">
        <v>22</v>
      </c>
      <c r="D18" s="17">
        <v>54000000</v>
      </c>
      <c r="E18" s="17">
        <v>32140986</v>
      </c>
      <c r="F18" s="17">
        <v>0</v>
      </c>
      <c r="G18" s="17">
        <f>D18+E18-F18</f>
        <v>86140986</v>
      </c>
      <c r="H18" s="17">
        <v>81600590.07</v>
      </c>
      <c r="I18" s="17">
        <v>81600590.07</v>
      </c>
      <c r="J18" s="17">
        <f>H18-I18</f>
        <v>0</v>
      </c>
      <c r="K18" s="18">
        <f>IF(G18&lt;&gt;0,I18/G18,0)</f>
        <v>0.9472911079750119</v>
      </c>
      <c r="L18" s="3"/>
    </row>
    <row r="19" ht="15">
      <c r="L19" s="3"/>
    </row>
    <row r="20" spans="2:12" ht="15">
      <c r="B20" s="15" t="s">
        <v>23</v>
      </c>
      <c r="C20" s="16" t="s">
        <v>24</v>
      </c>
      <c r="D20" s="17">
        <v>1131017000</v>
      </c>
      <c r="E20" s="17">
        <v>221266205.04000002</v>
      </c>
      <c r="F20" s="17">
        <v>11203818.04</v>
      </c>
      <c r="G20" s="17">
        <f>D20+E20-F20</f>
        <v>1341079387</v>
      </c>
      <c r="H20" s="17">
        <v>472217670.44000006</v>
      </c>
      <c r="I20" s="17">
        <v>423943782.73999995</v>
      </c>
      <c r="J20" s="17">
        <f>H20-I20</f>
        <v>48273887.70000011</v>
      </c>
      <c r="K20" s="18">
        <f>IF(G20&lt;&gt;0,I20/G20,0)</f>
        <v>0.3161213175368864</v>
      </c>
      <c r="L20" s="3"/>
    </row>
    <row r="21" ht="15">
      <c r="L21" s="3"/>
    </row>
    <row r="22" spans="2:12" ht="15">
      <c r="B22" s="20" t="s">
        <v>25</v>
      </c>
      <c r="C22" s="20"/>
      <c r="D22" s="17">
        <f>SUM(,D12,D14,D16,D18,D20)</f>
        <v>1216617000</v>
      </c>
      <c r="E22" s="17">
        <f aca="true" t="shared" si="0" ref="E22:J22">SUM(,E12,E14,E16,E18,E20)</f>
        <v>271496691.04</v>
      </c>
      <c r="F22" s="17">
        <f t="shared" si="0"/>
        <v>11203818.04</v>
      </c>
      <c r="G22" s="17">
        <f t="shared" si="0"/>
        <v>1476909873</v>
      </c>
      <c r="H22" s="17">
        <f t="shared" si="0"/>
        <v>599913851.22</v>
      </c>
      <c r="I22" s="17">
        <f t="shared" si="0"/>
        <v>548871002.5</v>
      </c>
      <c r="J22" s="17">
        <f t="shared" si="0"/>
        <v>51042848.7200001</v>
      </c>
      <c r="K22" s="18">
        <f>IF(G22&lt;&gt;0,I22/G22,0)</f>
        <v>0.3716347304152662</v>
      </c>
      <c r="L22" s="3"/>
    </row>
    <row r="23" spans="1:12" ht="15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28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29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  <mergeCell ref="H7:H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2018-04-24T20:34:49Z</cp:lastPrinted>
  <dcterms:created xsi:type="dcterms:W3CDTF">2013-04-18T20:56:07Z</dcterms:created>
  <dcterms:modified xsi:type="dcterms:W3CDTF">2018-04-26T22:05:52Z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